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butler\appdata\local\bentley\projectwise\workingdir\ohiodot-pw.bentley.com_ohiodot-pw-02\sbutler@bgenggroup.com\d1176817\"/>
    </mc:Choice>
  </mc:AlternateContent>
  <xr:revisionPtr revIDLastSave="0" documentId="13_ncr:1_{5E6934B9-8774-4C13-BD47-64DDEBFC72C9}" xr6:coauthVersionLast="47" xr6:coauthVersionMax="47" xr10:uidLastSave="{00000000-0000-0000-0000-000000000000}"/>
  <bookViews>
    <workbookView xWindow="38280" yWindow="4920" windowWidth="29040" windowHeight="15720" xr2:uid="{F20203E7-962F-4F93-BA3F-12B534E86423}"/>
  </bookViews>
  <sheets>
    <sheet name="Estimated Quantity Table filled" sheetId="3" r:id="rId1"/>
    <sheet name="Estimated Quantity Table empty" sheetId="2" r:id="rId2"/>
  </sheets>
  <externalReferences>
    <externalReference r:id="rId3"/>
    <externalReference r:id="rId4"/>
  </externalReferences>
  <definedNames>
    <definedName name="_xlnm.Print_Area" localSheetId="1">'Estimated Quantity Table empty'!$A$1:$J$46</definedName>
    <definedName name="_xlnm.Print_Area" localSheetId="0">'Estimated Quantity Table filled'!$A$1:$J$43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3" l="1"/>
  <c r="D16" i="3"/>
  <c r="D17" i="3"/>
  <c r="D23" i="3"/>
  <c r="G43" i="3"/>
  <c r="D43" i="3" s="1"/>
  <c r="G41" i="3"/>
  <c r="D41" i="3" s="1"/>
  <c r="G40" i="3"/>
  <c r="D40" i="3" s="1"/>
  <c r="G35" i="3"/>
  <c r="D35" i="3" s="1"/>
  <c r="G34" i="3"/>
  <c r="D34" i="3" s="1"/>
  <c r="H33" i="3"/>
  <c r="D33" i="3" s="1"/>
  <c r="G32" i="3"/>
  <c r="D32" i="3" s="1"/>
  <c r="H30" i="3"/>
  <c r="D30" i="3" s="1"/>
  <c r="G28" i="3"/>
  <c r="D28" i="3" s="1"/>
  <c r="G27" i="3"/>
  <c r="D27" i="3" s="1"/>
  <c r="G26" i="3"/>
  <c r="D26" i="3" s="1"/>
  <c r="H24" i="3"/>
  <c r="D24" i="3" s="1"/>
  <c r="G21" i="3"/>
  <c r="D21" i="3" s="1"/>
  <c r="H20" i="3"/>
  <c r="G18" i="3"/>
  <c r="D18" i="3" s="1"/>
  <c r="H15" i="3"/>
  <c r="D15" i="3" s="1"/>
  <c r="D10" i="3"/>
  <c r="I9" i="3"/>
  <c r="F26" i="3"/>
  <c r="C26" i="3"/>
  <c r="D12" i="3" l="1"/>
  <c r="F32" i="2"/>
  <c r="C32" i="2"/>
</calcChain>
</file>

<file path=xl/sharedStrings.xml><?xml version="1.0" encoding="utf-8"?>
<sst xmlns="http://schemas.openxmlformats.org/spreadsheetml/2006/main" count="146" uniqueCount="64">
  <si>
    <t xml:space="preserve">DATE:  </t>
  </si>
  <si>
    <t>ITEM</t>
  </si>
  <si>
    <t>EXTENSION</t>
  </si>
  <si>
    <t>TOTAL</t>
  </si>
  <si>
    <t>UNIT</t>
  </si>
  <si>
    <t>DESCRIPTION</t>
  </si>
  <si>
    <t>ABUT.</t>
  </si>
  <si>
    <t>SUPER.</t>
  </si>
  <si>
    <t>GEN.</t>
  </si>
  <si>
    <t>REFERENCE SHEET NO.</t>
  </si>
  <si>
    <t>ESTIMATED QUANTITIES</t>
  </si>
  <si>
    <t>WEARING COURSE REMOVED</t>
  </si>
  <si>
    <t>LB</t>
  </si>
  <si>
    <t>EACH</t>
  </si>
  <si>
    <t>SEALING OF CONCRETE SURFACES (EPOXY-URETHANE)</t>
  </si>
  <si>
    <t>TYPE 2 WATERPROOFING</t>
  </si>
  <si>
    <t>FT</t>
  </si>
  <si>
    <t>LUMP</t>
  </si>
  <si>
    <t>SQ FT</t>
  </si>
  <si>
    <t>6" PERFORATED CORRUGATED PLASTIC PIPE</t>
  </si>
  <si>
    <t>SQ YD</t>
  </si>
  <si>
    <t>CU YD</t>
  </si>
  <si>
    <t>PILE DRIVING EQUIPMENT MOBILIZATION</t>
  </si>
  <si>
    <t>NO. 4 GRFP DEFORMED BARS</t>
  </si>
  <si>
    <t>SEMI-INTEGRAL DIAPHRAGM GUIDE</t>
  </si>
  <si>
    <t>EA</t>
  </si>
  <si>
    <t>STRUCTURE GROUNDING SYSTEM</t>
  </si>
  <si>
    <t>CLASS QC2 CONCRETE WITH QC/QA, BRIDGE DECK</t>
  </si>
  <si>
    <t>RAILING (THREE STEEL TUBE BRIDGE RAILING)</t>
  </si>
  <si>
    <t>POROUS BACKFILL WITH GEOTEXTILE FABRIC</t>
  </si>
  <si>
    <t>SPECIAL - STEEL DRIP STRIP</t>
  </si>
  <si>
    <t>STEEL PILES HP10X42, DRIVEN</t>
  </si>
  <si>
    <t>00150</t>
  </si>
  <si>
    <t>DRAPED STRAND PRESTRESSED CONCRETE BRIDGE I - BEAM MEMBERS, LEVEL 3, TYPE 4</t>
  </si>
  <si>
    <t>UNCLASSIFIED EXCAVATION</t>
  </si>
  <si>
    <t>DESIGN: GTB</t>
  </si>
  <si>
    <t>EPOXY COATED STEEL REINFORCEMENT</t>
  </si>
  <si>
    <t>TYPE A INSTALLATION</t>
  </si>
  <si>
    <t>CHECK: GA</t>
  </si>
  <si>
    <t>SFN: 4004330</t>
  </si>
  <si>
    <t>93300</t>
  </si>
  <si>
    <t>STEEL POINTS OR SHOES</t>
  </si>
  <si>
    <t>CLASS QC2 CONCRETE, SUPERSTRUCTURE</t>
  </si>
  <si>
    <t>CLASS QC1 CONCRETE, ABUTMENT INCLUDING FOOTING</t>
  </si>
  <si>
    <t>PRESTRESSED CONCRETE COMPOSITE BOX BEAM BRIDGE MEMBERS, LEVEL 1, CB21-36, BEAM LENGTH = 55'</t>
  </si>
  <si>
    <t>SEMI-INTEGRAL ABUTMENT EXPANSION JOINT SEAL</t>
  </si>
  <si>
    <t>00100</t>
  </si>
  <si>
    <t>COFFERDAMS AND EXCAVATION BRACING</t>
  </si>
  <si>
    <t>STEEL PILES HP10X42, FURNISHED</t>
  </si>
  <si>
    <t>ELASTOMERIC BEARINGS WITH INTERNAL LAMINATES AND LOAD PLATE (NEOPRENE) (8"X9"X1.71"), AS PER PLAN</t>
  </si>
  <si>
    <t>REINFORCED CONCRETE APPROACH SLABS (T=13")</t>
  </si>
  <si>
    <t>6" NON-PERFORATED CORRUGATED PLASTIC PIPE, INCLUDING SPECIALS</t>
  </si>
  <si>
    <t>PORTIONS OF STRUCTURE REMOVED, OVER 20 FOOT SPAN, AS PER PLAN</t>
  </si>
  <si>
    <t>LS</t>
  </si>
  <si>
    <t>SY</t>
  </si>
  <si>
    <t>CY</t>
  </si>
  <si>
    <t>SF</t>
  </si>
  <si>
    <t>6" NON-PERFORATED CORRUGATED PLASTIC PIPE, INCLUDING SPECIALS, AS PER PLAN</t>
  </si>
  <si>
    <t>ELASTOMERIC BEARINGS WITH INTERNAL LAMINATES AND LOAD PLATE (NEOPRENE) (8"X9"X1.71")</t>
  </si>
  <si>
    <t>CLASS QC2 CONCRETE, SUPERSTRUCTURE, AS PER PLAN</t>
  </si>
  <si>
    <t>THERMAL INTEGRITY PROFILING (TIP) TEST</t>
  </si>
  <si>
    <t>DRILLED SHAFTS, 36" DIAMETER, ABOVE BEDROCK</t>
  </si>
  <si>
    <t>DRILLED SHAFTS, 30" DIAMETER INTO BEDROCK</t>
  </si>
  <si>
    <t>PORTIONS OF STRUCTURE REMOVED, OVER 20 FOOT SPAN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</si>
</sst>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14" fontId="2" fillId="0" borderId="2" xfId="0" applyNumberFormat="1" applyFont="1" applyBorder="1" applyAlignment="1">
      <alignment horizontal="right" vertical="center"/>
    </xf>
    <xf numFmtId="14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14" fontId="1" fillId="0" borderId="5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20" xfId="0" applyFont="1" applyBorder="1" applyAlignment="1">
      <alignment horizontal="center" vertical="center"/>
    </xf>
    <xf numFmtId="49" fontId="4" fillId="0" borderId="15" xfId="0" quotePrefix="1" applyNumberFormat="1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3" fontId="4" fillId="0" borderId="2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0" fontId="0" fillId="0" borderId="17" xfId="0" applyBorder="1"/>
    <xf numFmtId="0" fontId="0" fillId="0" borderId="21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Transportation\WorkSets\117406_VAR-D09%20Genl%20Eng%20Servs%20FY%2023-24\410-Engineering_JAC-788-0090\Structures\SFN_4004330\EngData\Quantities\JAC-788-0090_Estimated%20Quantities.xlsx" TargetMode="External"/><Relationship Id="rId1" Type="http://schemas.openxmlformats.org/officeDocument/2006/relationships/externalLinkPath" Target="file:///P:\Transportation\WorkSets\117406_VAR-D09%20Genl%20Eng%20Servs%20FY%2023-24\410-Engineering_JAC-788-0090\Structures\SFN_4004330\EngData\Quantities\JAC-788-0090_Estimated%20Quantities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Transportation\WorkSets\117406_VAR-D09%20Genl%20Eng%20Servs%20FY%2023-24\410-Engineering_JAC-788-0090\Structures\SFN_4004330\EngData\Quantities\Stage%201_JAC-788-0090_Estimated%20Quantities.xlsx" TargetMode="External"/><Relationship Id="rId1" Type="http://schemas.openxmlformats.org/officeDocument/2006/relationships/externalLinkPath" Target="file:///P:\Transportation\WorkSets\117406_VAR-D09%20Genl%20Eng%20Servs%20FY%2023-24\410-Engineering_JAC-788-0090\Structures\SFN_4004330\EngData\Quantities\Stage%201_JAC-788-0090_Estimated%20Quantit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er Sheet"/>
      <sheetName val="STR REM"/>
      <sheetName val="WEARING COURSE REM"/>
      <sheetName val="COFFERDAM"/>
      <sheetName val="EXC"/>
      <sheetName val="Pile Mob"/>
      <sheetName val="Piles Furnished"/>
      <sheetName val="Piles Driven"/>
      <sheetName val="Steel Points"/>
      <sheetName val="Resteel"/>
      <sheetName val="Deck Conc"/>
      <sheetName val="Abut Conc"/>
      <sheetName val="Sealing"/>
      <sheetName val="Waterproofing"/>
      <sheetName val="Beams"/>
      <sheetName val="2&quot; PEJF"/>
      <sheetName val="Semi Integral Exp Joint Seal"/>
      <sheetName val="Bearings"/>
      <sheetName val="TST Railing"/>
      <sheetName val="Porous Backfill"/>
      <sheetName val="Drip Strip"/>
      <sheetName val="Perforated"/>
      <sheetName val="Rock Sockets"/>
      <sheetName val="Drilled Shafts"/>
      <sheetName val="Non-perforated"/>
      <sheetName val="App Slab"/>
      <sheetName val="Type A Installation"/>
      <sheetName val="STR GROUND"/>
      <sheetName val="TIP"/>
    </sheetNames>
    <sheetDataSet>
      <sheetData sheetId="0"/>
      <sheetData sheetId="1"/>
      <sheetData sheetId="2"/>
      <sheetData sheetId="3">
        <row r="11">
          <cell r="K11" t="str">
            <v>LS</v>
          </cell>
        </row>
      </sheetData>
      <sheetData sheetId="4"/>
      <sheetData sheetId="5"/>
      <sheetData sheetId="6"/>
      <sheetData sheetId="7"/>
      <sheetData sheetId="8"/>
      <sheetData sheetId="9"/>
      <sheetData sheetId="10">
        <row r="10">
          <cell r="K10">
            <v>43</v>
          </cell>
        </row>
      </sheetData>
      <sheetData sheetId="11">
        <row r="10">
          <cell r="K10">
            <v>68</v>
          </cell>
        </row>
      </sheetData>
      <sheetData sheetId="12">
        <row r="30">
          <cell r="I30">
            <v>33.073333333333338</v>
          </cell>
        </row>
      </sheetData>
      <sheetData sheetId="13">
        <row r="10">
          <cell r="K10">
            <v>10</v>
          </cell>
        </row>
      </sheetData>
      <sheetData sheetId="14">
        <row r="10">
          <cell r="K10">
            <v>10</v>
          </cell>
        </row>
      </sheetData>
      <sheetData sheetId="15">
        <row r="18">
          <cell r="K18">
            <v>27</v>
          </cell>
        </row>
      </sheetData>
      <sheetData sheetId="16">
        <row r="10">
          <cell r="K10">
            <v>71</v>
          </cell>
        </row>
      </sheetData>
      <sheetData sheetId="17">
        <row r="10">
          <cell r="K10">
            <v>40</v>
          </cell>
        </row>
      </sheetData>
      <sheetData sheetId="18">
        <row r="10">
          <cell r="K10">
            <v>131</v>
          </cell>
        </row>
      </sheetData>
      <sheetData sheetId="19">
        <row r="9">
          <cell r="K9">
            <v>52</v>
          </cell>
        </row>
      </sheetData>
      <sheetData sheetId="20">
        <row r="10">
          <cell r="K10">
            <v>68</v>
          </cell>
        </row>
      </sheetData>
      <sheetData sheetId="21">
        <row r="10">
          <cell r="K10">
            <v>90</v>
          </cell>
        </row>
      </sheetData>
      <sheetData sheetId="22"/>
      <sheetData sheetId="23"/>
      <sheetData sheetId="24">
        <row r="10">
          <cell r="K10">
            <v>36</v>
          </cell>
        </row>
      </sheetData>
      <sheetData sheetId="25">
        <row r="10">
          <cell r="K10">
            <v>134</v>
          </cell>
        </row>
      </sheetData>
      <sheetData sheetId="26">
        <row r="10">
          <cell r="K10">
            <v>60</v>
          </cell>
        </row>
      </sheetData>
      <sheetData sheetId="27">
        <row r="10">
          <cell r="K10">
            <v>1</v>
          </cell>
        </row>
      </sheetData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er Sheet"/>
      <sheetName val="STR REM"/>
      <sheetName val="WEARING COURSE REM"/>
      <sheetName val="COFFERDAM"/>
      <sheetName val="EXC"/>
      <sheetName val="Pile Mob"/>
      <sheetName val="Piles Furnished"/>
      <sheetName val="Piles Driven"/>
      <sheetName val="Steel Points"/>
      <sheetName val="Resteel"/>
      <sheetName val="Deck Conc"/>
      <sheetName val="Abut Conc"/>
      <sheetName val="Sealing"/>
      <sheetName val="Waterproofing"/>
      <sheetName val="Beams"/>
      <sheetName val="1&quot; PEJF"/>
      <sheetName val="Semi Integral Exp Joint Seal"/>
      <sheetName val="2&quot; Joint Sealer"/>
      <sheetName val="Bearings"/>
      <sheetName val="TST Railing"/>
      <sheetName val="Porous Backfill"/>
      <sheetName val="Drip Strip"/>
      <sheetName val="Perforated"/>
      <sheetName val="Non-perforated"/>
      <sheetName val="App Slab"/>
      <sheetName val="Type A Installation"/>
      <sheetName val="LSMB"/>
      <sheetName val="STR GROUND"/>
      <sheetName val="PMAEJS"/>
    </sheetNames>
    <sheetDataSet>
      <sheetData sheetId="0"/>
      <sheetData sheetId="1">
        <row r="9">
          <cell r="C9" t="str">
            <v>STRUCTURE REMOVED, OVER 20 FOOT SPAN, AS PER PLAN</v>
          </cell>
        </row>
      </sheetData>
      <sheetData sheetId="2">
        <row r="10">
          <cell r="K10">
            <v>122</v>
          </cell>
        </row>
      </sheetData>
      <sheetData sheetId="3">
        <row r="9">
          <cell r="C9" t="str">
            <v>COFFERDAMS AND EXCAVATION BRACING</v>
          </cell>
        </row>
      </sheetData>
      <sheetData sheetId="4">
        <row r="10">
          <cell r="K10">
            <v>106.7925925925926</v>
          </cell>
        </row>
      </sheetData>
      <sheetData sheetId="5"/>
      <sheetData sheetId="6">
        <row r="9">
          <cell r="C9" t="str">
            <v>STEEL PILES HP10X42, FURNISHED</v>
          </cell>
        </row>
      </sheetData>
      <sheetData sheetId="7">
        <row r="10">
          <cell r="K10">
            <v>630</v>
          </cell>
        </row>
      </sheetData>
      <sheetData sheetId="8">
        <row r="10">
          <cell r="K10">
            <v>14</v>
          </cell>
        </row>
      </sheetData>
      <sheetData sheetId="9">
        <row r="15">
          <cell r="H15">
            <v>5500</v>
          </cell>
        </row>
      </sheetData>
      <sheetData sheetId="10">
        <row r="10">
          <cell r="K10">
            <v>37</v>
          </cell>
        </row>
      </sheetData>
      <sheetData sheetId="11">
        <row r="10">
          <cell r="K10">
            <v>74</v>
          </cell>
        </row>
      </sheetData>
      <sheetData sheetId="12">
        <row r="25">
          <cell r="I25">
            <v>65.555555555555557</v>
          </cell>
        </row>
      </sheetData>
      <sheetData sheetId="13">
        <row r="10">
          <cell r="K10">
            <v>14</v>
          </cell>
        </row>
      </sheetData>
      <sheetData sheetId="14">
        <row r="10">
          <cell r="K10">
            <v>10</v>
          </cell>
        </row>
      </sheetData>
      <sheetData sheetId="15">
        <row r="9">
          <cell r="C9" t="str">
            <v>2" PREFORMED EXPANSION JOINT FILLER</v>
          </cell>
          <cell r="K9" t="str">
            <v>516E13900</v>
          </cell>
        </row>
      </sheetData>
      <sheetData sheetId="16">
        <row r="10">
          <cell r="K10">
            <v>72</v>
          </cell>
        </row>
      </sheetData>
      <sheetData sheetId="17"/>
      <sheetData sheetId="18">
        <row r="10">
          <cell r="K10">
            <v>40</v>
          </cell>
        </row>
      </sheetData>
      <sheetData sheetId="19">
        <row r="10">
          <cell r="K10">
            <v>112</v>
          </cell>
        </row>
      </sheetData>
      <sheetData sheetId="20"/>
      <sheetData sheetId="21">
        <row r="10">
          <cell r="K10">
            <v>129</v>
          </cell>
        </row>
      </sheetData>
      <sheetData sheetId="22">
        <row r="10">
          <cell r="K10">
            <v>100</v>
          </cell>
        </row>
      </sheetData>
      <sheetData sheetId="23">
        <row r="10">
          <cell r="K10">
            <v>48</v>
          </cell>
        </row>
      </sheetData>
      <sheetData sheetId="24">
        <row r="10">
          <cell r="K10">
            <v>134</v>
          </cell>
        </row>
      </sheetData>
      <sheetData sheetId="25">
        <row r="10">
          <cell r="K10">
            <v>60</v>
          </cell>
        </row>
      </sheetData>
      <sheetData sheetId="26"/>
      <sheetData sheetId="27">
        <row r="10">
          <cell r="K10">
            <v>1</v>
          </cell>
        </row>
      </sheetData>
      <sheetData sheetId="28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58CB-A6DC-494E-99AF-5C1F2534D243}">
  <sheetPr>
    <pageSetUpPr fitToPage="1"/>
  </sheetPr>
  <dimension ref="B1:J46"/>
  <sheetViews>
    <sheetView tabSelected="1" topLeftCell="A7" zoomScale="85" zoomScaleNormal="85" workbookViewId="0">
      <selection activeCell="B38" sqref="B38:J38"/>
    </sheetView>
  </sheetViews>
  <sheetFormatPr defaultRowHeight="14.5" x14ac:dyDescent="0.35"/>
  <cols>
    <col min="2" max="4" width="11.7265625" customWidth="1"/>
    <col min="5" max="5" width="12.453125" customWidth="1"/>
    <col min="6" max="6" width="138.54296875" customWidth="1"/>
    <col min="7" max="9" width="10.7265625" customWidth="1"/>
    <col min="10" max="10" width="21.1796875" customWidth="1"/>
  </cols>
  <sheetData>
    <row r="1" spans="2:10" ht="15" thickBot="1" x14ac:dyDescent="0.4"/>
    <row r="2" spans="2:10" x14ac:dyDescent="0.35">
      <c r="B2" s="38" t="s">
        <v>35</v>
      </c>
      <c r="C2" s="39"/>
      <c r="D2" s="2" t="s">
        <v>0</v>
      </c>
      <c r="E2" s="3">
        <v>45455</v>
      </c>
      <c r="F2" s="40" t="s">
        <v>10</v>
      </c>
      <c r="G2" s="4"/>
      <c r="H2" s="4"/>
      <c r="I2" s="4"/>
      <c r="J2" s="5"/>
    </row>
    <row r="3" spans="2:10" ht="15.75" customHeight="1" thickBot="1" x14ac:dyDescent="0.4">
      <c r="B3" s="42" t="s">
        <v>38</v>
      </c>
      <c r="C3" s="43"/>
      <c r="D3" s="6" t="s">
        <v>0</v>
      </c>
      <c r="E3" s="7">
        <v>45457</v>
      </c>
      <c r="F3" s="41"/>
      <c r="G3" s="8"/>
      <c r="H3" s="8"/>
      <c r="I3" s="8"/>
      <c r="J3" s="9" t="s">
        <v>39</v>
      </c>
    </row>
    <row r="4" spans="2:10" ht="15" customHeight="1" x14ac:dyDescent="0.35">
      <c r="B4" s="44" t="s">
        <v>1</v>
      </c>
      <c r="C4" s="46" t="s">
        <v>2</v>
      </c>
      <c r="D4" s="46" t="s">
        <v>3</v>
      </c>
      <c r="E4" s="46" t="s">
        <v>4</v>
      </c>
      <c r="F4" s="46" t="s">
        <v>5</v>
      </c>
      <c r="G4" s="34" t="s">
        <v>6</v>
      </c>
      <c r="H4" s="34" t="s">
        <v>7</v>
      </c>
      <c r="I4" s="34" t="s">
        <v>8</v>
      </c>
      <c r="J4" s="36" t="s">
        <v>9</v>
      </c>
    </row>
    <row r="5" spans="2:10" ht="15" thickBot="1" x14ac:dyDescent="0.4">
      <c r="B5" s="45"/>
      <c r="C5" s="47"/>
      <c r="D5" s="47"/>
      <c r="E5" s="47"/>
      <c r="F5" s="48"/>
      <c r="G5" s="35"/>
      <c r="H5" s="35"/>
      <c r="I5" s="35"/>
      <c r="J5" s="37"/>
    </row>
    <row r="6" spans="2:10" x14ac:dyDescent="0.35">
      <c r="B6" s="10">
        <v>202</v>
      </c>
      <c r="C6" s="11">
        <v>11202</v>
      </c>
      <c r="D6" s="12" t="s">
        <v>53</v>
      </c>
      <c r="E6" s="12"/>
      <c r="F6" s="28" t="s">
        <v>63</v>
      </c>
      <c r="G6" s="12"/>
      <c r="H6" s="12"/>
      <c r="I6" s="12" t="s">
        <v>53</v>
      </c>
      <c r="J6" s="13"/>
    </row>
    <row r="7" spans="2:10" x14ac:dyDescent="0.35">
      <c r="B7" s="14">
        <v>202</v>
      </c>
      <c r="C7" s="15">
        <v>23500</v>
      </c>
      <c r="D7" s="16">
        <v>126</v>
      </c>
      <c r="E7" s="15" t="s">
        <v>54</v>
      </c>
      <c r="F7" s="17" t="s">
        <v>11</v>
      </c>
      <c r="G7" s="16"/>
      <c r="H7" s="16"/>
      <c r="I7" s="16">
        <v>126</v>
      </c>
      <c r="J7" s="18"/>
    </row>
    <row r="8" spans="2:10" x14ac:dyDescent="0.35">
      <c r="B8" s="14"/>
      <c r="C8" s="15"/>
      <c r="D8" s="16"/>
      <c r="E8" s="15"/>
      <c r="F8" s="17"/>
      <c r="G8" s="16"/>
      <c r="H8" s="16"/>
      <c r="I8" s="16"/>
      <c r="J8" s="18"/>
    </row>
    <row r="9" spans="2:10" x14ac:dyDescent="0.35">
      <c r="B9" s="14">
        <v>503</v>
      </c>
      <c r="C9" s="15">
        <v>11100</v>
      </c>
      <c r="D9" s="16" t="s">
        <v>53</v>
      </c>
      <c r="E9" s="16"/>
      <c r="F9" s="17" t="s">
        <v>47</v>
      </c>
      <c r="G9" s="16"/>
      <c r="H9" s="16"/>
      <c r="I9" s="16" t="str">
        <f>[1]COFFERDAM!$K$11</f>
        <v>LS</v>
      </c>
      <c r="J9" s="18"/>
    </row>
    <row r="10" spans="2:10" x14ac:dyDescent="0.35">
      <c r="B10" s="14">
        <v>503</v>
      </c>
      <c r="C10" s="15">
        <v>21100</v>
      </c>
      <c r="D10" s="16">
        <f t="shared" ref="D10:D43" si="0">G10+H10+I10</f>
        <v>188</v>
      </c>
      <c r="E10" s="15" t="s">
        <v>55</v>
      </c>
      <c r="F10" s="17" t="s">
        <v>34</v>
      </c>
      <c r="G10" s="16"/>
      <c r="H10" s="16"/>
      <c r="I10" s="16">
        <v>188</v>
      </c>
      <c r="J10" s="18"/>
    </row>
    <row r="11" spans="2:10" x14ac:dyDescent="0.35">
      <c r="B11" s="14"/>
      <c r="C11" s="15"/>
      <c r="D11" s="16"/>
      <c r="E11" s="15"/>
      <c r="F11" s="17"/>
      <c r="G11" s="16"/>
      <c r="H11" s="16"/>
      <c r="I11" s="16"/>
      <c r="J11" s="18"/>
    </row>
    <row r="12" spans="2:10" x14ac:dyDescent="0.35">
      <c r="B12" s="14">
        <v>509</v>
      </c>
      <c r="C12" s="15">
        <v>10000</v>
      </c>
      <c r="D12" s="16">
        <f t="shared" si="0"/>
        <v>13908</v>
      </c>
      <c r="E12" s="15" t="s">
        <v>12</v>
      </c>
      <c r="F12" s="17" t="s">
        <v>36</v>
      </c>
      <c r="G12" s="16">
        <v>7424</v>
      </c>
      <c r="H12" s="16">
        <v>6484</v>
      </c>
      <c r="I12" s="16"/>
      <c r="J12" s="18"/>
    </row>
    <row r="13" spans="2:10" hidden="1" x14ac:dyDescent="0.35">
      <c r="B13" s="14">
        <v>509</v>
      </c>
      <c r="C13" s="15">
        <v>30020</v>
      </c>
      <c r="D13" s="16">
        <f t="shared" si="0"/>
        <v>0</v>
      </c>
      <c r="E13" s="15" t="s">
        <v>16</v>
      </c>
      <c r="F13" s="17" t="s">
        <v>23</v>
      </c>
      <c r="G13" s="16"/>
      <c r="H13" s="16"/>
      <c r="I13" s="16"/>
      <c r="J13" s="20"/>
    </row>
    <row r="14" spans="2:10" x14ac:dyDescent="0.35">
      <c r="B14" s="14"/>
      <c r="C14" s="15"/>
      <c r="D14" s="16"/>
      <c r="E14" s="15"/>
      <c r="F14" s="17"/>
      <c r="G14" s="16"/>
      <c r="H14" s="16"/>
      <c r="I14" s="16"/>
      <c r="J14" s="20"/>
    </row>
    <row r="15" spans="2:10" x14ac:dyDescent="0.35">
      <c r="B15" s="14">
        <v>511</v>
      </c>
      <c r="C15" s="15">
        <v>31611</v>
      </c>
      <c r="D15" s="16">
        <f t="shared" si="0"/>
        <v>43</v>
      </c>
      <c r="E15" s="15" t="s">
        <v>55</v>
      </c>
      <c r="F15" s="17" t="s">
        <v>59</v>
      </c>
      <c r="G15" s="16"/>
      <c r="H15" s="16">
        <f>'[1]Deck Conc'!$K$10</f>
        <v>43</v>
      </c>
      <c r="I15" s="16"/>
      <c r="J15" s="21">
        <v>2</v>
      </c>
    </row>
    <row r="16" spans="2:10" hidden="1" x14ac:dyDescent="0.35">
      <c r="B16" s="14">
        <v>511</v>
      </c>
      <c r="C16" s="15">
        <v>33500</v>
      </c>
      <c r="D16" s="16">
        <f t="shared" si="0"/>
        <v>0</v>
      </c>
      <c r="E16" s="15" t="s">
        <v>13</v>
      </c>
      <c r="F16" s="17" t="s">
        <v>24</v>
      </c>
      <c r="G16" s="16"/>
      <c r="H16" s="16"/>
      <c r="I16" s="16"/>
      <c r="J16" s="21"/>
    </row>
    <row r="17" spans="2:10" hidden="1" x14ac:dyDescent="0.35">
      <c r="B17" s="14">
        <v>511</v>
      </c>
      <c r="C17" s="15">
        <v>34446</v>
      </c>
      <c r="D17" s="16">
        <f t="shared" si="0"/>
        <v>0</v>
      </c>
      <c r="E17" s="15" t="s">
        <v>21</v>
      </c>
      <c r="F17" s="17" t="s">
        <v>27</v>
      </c>
      <c r="G17" s="16"/>
      <c r="H17" s="16"/>
      <c r="I17" s="16"/>
      <c r="J17" s="21"/>
    </row>
    <row r="18" spans="2:10" x14ac:dyDescent="0.35">
      <c r="B18" s="14">
        <v>511</v>
      </c>
      <c r="C18" s="15">
        <v>43510</v>
      </c>
      <c r="D18" s="16">
        <f t="shared" si="0"/>
        <v>68</v>
      </c>
      <c r="E18" s="15" t="s">
        <v>55</v>
      </c>
      <c r="F18" s="17" t="s">
        <v>43</v>
      </c>
      <c r="G18" s="16">
        <f>'[1]Abut Conc'!$K$10</f>
        <v>68</v>
      </c>
      <c r="H18" s="16"/>
      <c r="I18" s="16"/>
      <c r="J18" s="21"/>
    </row>
    <row r="19" spans="2:10" x14ac:dyDescent="0.35">
      <c r="B19" s="14"/>
      <c r="C19" s="15"/>
      <c r="D19" s="16"/>
      <c r="E19" s="15"/>
      <c r="F19" s="17"/>
      <c r="G19" s="16"/>
      <c r="H19" s="16"/>
      <c r="I19" s="16"/>
      <c r="J19" s="21"/>
    </row>
    <row r="20" spans="2:10" x14ac:dyDescent="0.35">
      <c r="B20" s="14">
        <v>512</v>
      </c>
      <c r="C20" s="15">
        <v>10100</v>
      </c>
      <c r="D20" s="16">
        <v>70</v>
      </c>
      <c r="E20" s="15" t="s">
        <v>54</v>
      </c>
      <c r="F20" s="17" t="s">
        <v>14</v>
      </c>
      <c r="G20" s="16">
        <v>37</v>
      </c>
      <c r="H20" s="16">
        <f>[1]Sealing!$I$30</f>
        <v>33.073333333333338</v>
      </c>
      <c r="I20" s="16"/>
      <c r="J20" s="21"/>
    </row>
    <row r="21" spans="2:10" x14ac:dyDescent="0.35">
      <c r="B21" s="14">
        <v>512</v>
      </c>
      <c r="C21" s="15">
        <v>33000</v>
      </c>
      <c r="D21" s="16">
        <f t="shared" si="0"/>
        <v>10</v>
      </c>
      <c r="E21" s="15" t="s">
        <v>54</v>
      </c>
      <c r="F21" s="17" t="s">
        <v>15</v>
      </c>
      <c r="G21" s="16">
        <f>[1]Waterproofing!$K$10</f>
        <v>10</v>
      </c>
      <c r="H21" s="16"/>
      <c r="I21" s="16"/>
      <c r="J21" s="21"/>
    </row>
    <row r="22" spans="2:10" x14ac:dyDescent="0.35">
      <c r="B22" s="14"/>
      <c r="C22" s="15"/>
      <c r="D22" s="16"/>
      <c r="E22" s="15"/>
      <c r="F22" s="17"/>
      <c r="G22" s="16"/>
      <c r="H22" s="16"/>
      <c r="I22" s="16"/>
      <c r="J22" s="21"/>
    </row>
    <row r="23" spans="2:10" hidden="1" x14ac:dyDescent="0.35">
      <c r="B23" s="14">
        <v>515</v>
      </c>
      <c r="C23" s="22">
        <v>15020</v>
      </c>
      <c r="D23" s="16">
        <f t="shared" si="0"/>
        <v>0</v>
      </c>
      <c r="E23" s="15" t="s">
        <v>13</v>
      </c>
      <c r="F23" s="17" t="s">
        <v>33</v>
      </c>
      <c r="G23" s="16"/>
      <c r="H23" s="16"/>
      <c r="I23" s="16"/>
      <c r="J23" s="21"/>
    </row>
    <row r="24" spans="2:10" x14ac:dyDescent="0.35">
      <c r="B24" s="14">
        <v>515</v>
      </c>
      <c r="C24" s="15">
        <v>12040</v>
      </c>
      <c r="D24" s="16">
        <f t="shared" si="0"/>
        <v>10</v>
      </c>
      <c r="E24" s="15" t="s">
        <v>13</v>
      </c>
      <c r="F24" s="17" t="s">
        <v>44</v>
      </c>
      <c r="G24" s="16"/>
      <c r="H24" s="16">
        <f>[1]Beams!$K$10</f>
        <v>10</v>
      </c>
      <c r="I24" s="16"/>
      <c r="J24" s="21"/>
    </row>
    <row r="25" spans="2:10" x14ac:dyDescent="0.35">
      <c r="B25" s="14"/>
      <c r="C25" s="15"/>
      <c r="D25" s="16"/>
      <c r="E25" s="15"/>
      <c r="F25" s="17"/>
      <c r="G25" s="16"/>
      <c r="H25" s="16"/>
      <c r="I25" s="16"/>
      <c r="J25" s="21"/>
    </row>
    <row r="26" spans="2:10" x14ac:dyDescent="0.35">
      <c r="B26" s="14">
        <v>516</v>
      </c>
      <c r="C26" s="15" t="str">
        <f>RIGHT('[2]1" PEJF'!$K$9,5)</f>
        <v>13900</v>
      </c>
      <c r="D26" s="16">
        <f t="shared" si="0"/>
        <v>27</v>
      </c>
      <c r="E26" s="15" t="s">
        <v>56</v>
      </c>
      <c r="F26" s="17" t="str">
        <f>'[2]1" PEJF'!$C$9</f>
        <v>2" PREFORMED EXPANSION JOINT FILLER</v>
      </c>
      <c r="G26" s="16">
        <f>'[1]2" PEJF'!$K$18</f>
        <v>27</v>
      </c>
      <c r="H26" s="16"/>
      <c r="I26" s="16"/>
      <c r="J26" s="21"/>
    </row>
    <row r="27" spans="2:10" x14ac:dyDescent="0.35">
      <c r="B27" s="14">
        <v>516</v>
      </c>
      <c r="C27" s="15">
        <v>14020</v>
      </c>
      <c r="D27" s="16">
        <f t="shared" si="0"/>
        <v>71</v>
      </c>
      <c r="E27" s="15" t="s">
        <v>16</v>
      </c>
      <c r="F27" s="17" t="s">
        <v>45</v>
      </c>
      <c r="G27" s="16">
        <f>'[1]Semi Integral Exp Joint Seal'!$K$10</f>
        <v>71</v>
      </c>
      <c r="H27" s="16"/>
      <c r="I27" s="16"/>
      <c r="J27" s="21"/>
    </row>
    <row r="28" spans="2:10" x14ac:dyDescent="0.35">
      <c r="B28" s="14">
        <v>516</v>
      </c>
      <c r="C28" s="15">
        <v>44000</v>
      </c>
      <c r="D28" s="16">
        <f t="shared" si="0"/>
        <v>40</v>
      </c>
      <c r="E28" s="15" t="s">
        <v>13</v>
      </c>
      <c r="F28" s="17" t="s">
        <v>58</v>
      </c>
      <c r="G28" s="16">
        <f>[1]Bearings!$K$10</f>
        <v>40</v>
      </c>
      <c r="H28" s="16"/>
      <c r="I28" s="16"/>
      <c r="J28" s="21"/>
    </row>
    <row r="29" spans="2:10" x14ac:dyDescent="0.35">
      <c r="B29" s="14"/>
      <c r="C29" s="15"/>
      <c r="D29" s="16"/>
      <c r="E29" s="15"/>
      <c r="F29" s="17"/>
      <c r="G29" s="16"/>
      <c r="H29" s="16"/>
      <c r="I29" s="16"/>
      <c r="J29" s="20"/>
    </row>
    <row r="30" spans="2:10" x14ac:dyDescent="0.35">
      <c r="B30" s="14">
        <v>517</v>
      </c>
      <c r="C30" s="15">
        <v>70100</v>
      </c>
      <c r="D30" s="16">
        <f t="shared" si="0"/>
        <v>131</v>
      </c>
      <c r="E30" s="15" t="s">
        <v>16</v>
      </c>
      <c r="F30" s="17" t="s">
        <v>28</v>
      </c>
      <c r="G30" s="16"/>
      <c r="H30" s="16">
        <f>'[1]TST Railing'!$K$10</f>
        <v>131</v>
      </c>
      <c r="I30" s="16"/>
      <c r="J30" s="20"/>
    </row>
    <row r="31" spans="2:10" x14ac:dyDescent="0.35">
      <c r="B31" s="14"/>
      <c r="C31" s="15"/>
      <c r="D31" s="16"/>
      <c r="E31" s="15"/>
      <c r="F31" s="17"/>
      <c r="G31" s="16"/>
      <c r="H31" s="16"/>
      <c r="I31" s="16"/>
      <c r="J31" s="20"/>
    </row>
    <row r="32" spans="2:10" x14ac:dyDescent="0.35">
      <c r="B32" s="14">
        <v>518</v>
      </c>
      <c r="C32" s="15">
        <v>21200</v>
      </c>
      <c r="D32" s="16">
        <f t="shared" si="0"/>
        <v>52</v>
      </c>
      <c r="E32" s="15" t="s">
        <v>21</v>
      </c>
      <c r="F32" s="17" t="s">
        <v>29</v>
      </c>
      <c r="G32" s="16">
        <f>'[1]Porous Backfill'!$K$9</f>
        <v>52</v>
      </c>
      <c r="H32" s="16"/>
      <c r="I32" s="16"/>
      <c r="J32" s="20"/>
    </row>
    <row r="33" spans="2:10" x14ac:dyDescent="0.35">
      <c r="B33" s="14">
        <v>518</v>
      </c>
      <c r="C33" s="15">
        <v>22300</v>
      </c>
      <c r="D33" s="16">
        <f t="shared" si="0"/>
        <v>68</v>
      </c>
      <c r="E33" s="15" t="s">
        <v>16</v>
      </c>
      <c r="F33" s="17" t="s">
        <v>30</v>
      </c>
      <c r="G33" s="16"/>
      <c r="H33" s="16">
        <f>'[1]Drip Strip'!$K$10</f>
        <v>68</v>
      </c>
      <c r="I33" s="16"/>
      <c r="J33" s="20"/>
    </row>
    <row r="34" spans="2:10" x14ac:dyDescent="0.35">
      <c r="B34" s="14">
        <v>518</v>
      </c>
      <c r="C34" s="15">
        <v>40000</v>
      </c>
      <c r="D34" s="16">
        <f t="shared" si="0"/>
        <v>90</v>
      </c>
      <c r="E34" s="15" t="s">
        <v>16</v>
      </c>
      <c r="F34" s="17" t="s">
        <v>19</v>
      </c>
      <c r="G34" s="16">
        <f>[1]Perforated!$K$10</f>
        <v>90</v>
      </c>
      <c r="H34" s="16"/>
      <c r="I34" s="16"/>
      <c r="J34" s="20"/>
    </row>
    <row r="35" spans="2:10" x14ac:dyDescent="0.35">
      <c r="B35" s="14">
        <v>518</v>
      </c>
      <c r="C35" s="15">
        <v>40011</v>
      </c>
      <c r="D35" s="16">
        <f t="shared" si="0"/>
        <v>36</v>
      </c>
      <c r="E35" s="15" t="s">
        <v>16</v>
      </c>
      <c r="F35" s="17" t="s">
        <v>57</v>
      </c>
      <c r="G35" s="16">
        <f>'[1]Non-perforated'!$K$10</f>
        <v>36</v>
      </c>
      <c r="H35" s="16"/>
      <c r="I35" s="16"/>
      <c r="J35" s="20">
        <v>2</v>
      </c>
    </row>
    <row r="36" spans="2:10" x14ac:dyDescent="0.35">
      <c r="B36" s="14"/>
      <c r="C36" s="15"/>
      <c r="D36" s="16"/>
      <c r="E36" s="15"/>
      <c r="F36" s="17"/>
      <c r="G36" s="16"/>
      <c r="H36" s="16"/>
      <c r="I36" s="16"/>
      <c r="J36" s="20"/>
    </row>
    <row r="37" spans="2:10" x14ac:dyDescent="0.35">
      <c r="B37" s="14">
        <v>524</v>
      </c>
      <c r="C37" s="15">
        <v>94604</v>
      </c>
      <c r="D37" s="16">
        <v>65</v>
      </c>
      <c r="E37" s="15" t="s">
        <v>16</v>
      </c>
      <c r="F37" s="17" t="s">
        <v>62</v>
      </c>
      <c r="G37" s="16">
        <v>65</v>
      </c>
      <c r="H37" s="16"/>
      <c r="I37" s="16"/>
      <c r="J37" s="20"/>
    </row>
    <row r="38" spans="2:10" x14ac:dyDescent="0.35">
      <c r="B38" s="14">
        <v>524</v>
      </c>
      <c r="C38" s="15">
        <v>94702</v>
      </c>
      <c r="D38" s="16">
        <v>301</v>
      </c>
      <c r="E38" s="15" t="s">
        <v>16</v>
      </c>
      <c r="F38" s="17" t="s">
        <v>61</v>
      </c>
      <c r="G38" s="16">
        <v>301</v>
      </c>
      <c r="H38" s="16"/>
      <c r="I38" s="16"/>
      <c r="J38" s="20"/>
    </row>
    <row r="39" spans="2:10" x14ac:dyDescent="0.35">
      <c r="B39" s="14"/>
      <c r="C39" s="15"/>
      <c r="D39" s="16"/>
      <c r="E39" s="15"/>
      <c r="F39" s="17"/>
      <c r="G39" s="16"/>
      <c r="H39" s="16"/>
      <c r="I39" s="16"/>
      <c r="J39" s="20"/>
    </row>
    <row r="40" spans="2:10" x14ac:dyDescent="0.35">
      <c r="B40" s="14">
        <v>526</v>
      </c>
      <c r="C40" s="15">
        <v>15000</v>
      </c>
      <c r="D40" s="16">
        <f t="shared" si="0"/>
        <v>134</v>
      </c>
      <c r="E40" s="15" t="s">
        <v>20</v>
      </c>
      <c r="F40" s="17" t="s">
        <v>50</v>
      </c>
      <c r="G40" s="16">
        <f>'[1]App Slab'!$K$10</f>
        <v>134</v>
      </c>
      <c r="H40" s="16"/>
      <c r="I40" s="16"/>
      <c r="J40" s="20"/>
    </row>
    <row r="41" spans="2:10" x14ac:dyDescent="0.35">
      <c r="B41" s="14">
        <v>526</v>
      </c>
      <c r="C41" s="15">
        <v>90010</v>
      </c>
      <c r="D41" s="16">
        <f t="shared" si="0"/>
        <v>60</v>
      </c>
      <c r="E41" s="15" t="s">
        <v>16</v>
      </c>
      <c r="F41" s="17" t="s">
        <v>37</v>
      </c>
      <c r="G41" s="16">
        <f>'[1]Type A Installation'!$K$10</f>
        <v>60</v>
      </c>
      <c r="H41" s="16"/>
      <c r="I41" s="16"/>
      <c r="J41" s="20"/>
    </row>
    <row r="42" spans="2:10" x14ac:dyDescent="0.35">
      <c r="B42" s="14"/>
      <c r="C42" s="15"/>
      <c r="D42" s="16"/>
      <c r="E42" s="15"/>
      <c r="F42" s="17"/>
      <c r="G42" s="16"/>
      <c r="H42" s="16"/>
      <c r="I42" s="16"/>
      <c r="J42" s="20"/>
    </row>
    <row r="43" spans="2:10" x14ac:dyDescent="0.35">
      <c r="B43" s="14">
        <v>625</v>
      </c>
      <c r="C43" s="15">
        <v>33000</v>
      </c>
      <c r="D43" s="16">
        <f t="shared" si="0"/>
        <v>1</v>
      </c>
      <c r="E43" s="15" t="s">
        <v>13</v>
      </c>
      <c r="F43" s="17" t="s">
        <v>26</v>
      </c>
      <c r="G43" s="16">
        <f>'[1]STR GROUND'!$K$10</f>
        <v>1</v>
      </c>
      <c r="H43" s="16"/>
      <c r="I43" s="30"/>
      <c r="J43" s="20"/>
    </row>
    <row r="44" spans="2:10" x14ac:dyDescent="0.35">
      <c r="B44" s="14"/>
      <c r="C44" s="15"/>
      <c r="D44" s="16"/>
      <c r="E44" s="15"/>
      <c r="F44" s="17"/>
      <c r="G44" s="16"/>
      <c r="H44" s="16"/>
      <c r="I44" s="30"/>
      <c r="J44" s="20"/>
    </row>
    <row r="45" spans="2:10" ht="15" thickBot="1" x14ac:dyDescent="0.4">
      <c r="B45" s="23">
        <v>894</v>
      </c>
      <c r="C45" s="24">
        <v>10000</v>
      </c>
      <c r="D45" s="33">
        <v>2</v>
      </c>
      <c r="E45" s="24" t="s">
        <v>13</v>
      </c>
      <c r="F45" s="26" t="s">
        <v>60</v>
      </c>
      <c r="G45" s="24">
        <v>2</v>
      </c>
      <c r="H45" s="31"/>
      <c r="I45" s="31"/>
      <c r="J45" s="32"/>
    </row>
    <row r="46" spans="2:10" x14ac:dyDescent="0.35">
      <c r="J46" s="1"/>
    </row>
  </sheetData>
  <mergeCells count="12">
    <mergeCell ref="G4:G5"/>
    <mergeCell ref="H4:H5"/>
    <mergeCell ref="I4:I5"/>
    <mergeCell ref="J4:J5"/>
    <mergeCell ref="B2:C2"/>
    <mergeCell ref="F2:F3"/>
    <mergeCell ref="B3:C3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17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EFCC6-83D4-425F-95BE-272C6613F32F}">
  <sheetPr>
    <pageSetUpPr fitToPage="1"/>
  </sheetPr>
  <dimension ref="B1:J48"/>
  <sheetViews>
    <sheetView topLeftCell="A3" zoomScale="85" zoomScaleNormal="85" workbookViewId="0">
      <selection activeCell="C32" sqref="C32"/>
    </sheetView>
  </sheetViews>
  <sheetFormatPr defaultRowHeight="14.5" x14ac:dyDescent="0.35"/>
  <cols>
    <col min="2" max="4" width="11.7265625" customWidth="1"/>
    <col min="5" max="5" width="12.453125" customWidth="1"/>
    <col min="6" max="6" width="138.54296875" customWidth="1"/>
    <col min="7" max="9" width="10.7265625" customWidth="1"/>
    <col min="10" max="10" width="21.1796875" customWidth="1"/>
  </cols>
  <sheetData>
    <row r="1" spans="2:10" ht="15" thickBot="1" x14ac:dyDescent="0.4"/>
    <row r="2" spans="2:10" x14ac:dyDescent="0.35">
      <c r="B2" s="38" t="s">
        <v>35</v>
      </c>
      <c r="C2" s="39"/>
      <c r="D2" s="2" t="s">
        <v>0</v>
      </c>
      <c r="E2" s="3">
        <v>45455</v>
      </c>
      <c r="F2" s="40" t="s">
        <v>10</v>
      </c>
      <c r="G2" s="4"/>
      <c r="H2" s="4"/>
      <c r="I2" s="4"/>
      <c r="J2" s="5"/>
    </row>
    <row r="3" spans="2:10" ht="15.75" customHeight="1" thickBot="1" x14ac:dyDescent="0.4">
      <c r="B3" s="42" t="s">
        <v>38</v>
      </c>
      <c r="C3" s="43"/>
      <c r="D3" s="6" t="s">
        <v>0</v>
      </c>
      <c r="E3" s="7">
        <v>45457</v>
      </c>
      <c r="F3" s="41"/>
      <c r="G3" s="8"/>
      <c r="H3" s="8"/>
      <c r="I3" s="8"/>
      <c r="J3" s="9" t="s">
        <v>39</v>
      </c>
    </row>
    <row r="4" spans="2:10" ht="15" customHeight="1" x14ac:dyDescent="0.35">
      <c r="B4" s="44" t="s">
        <v>1</v>
      </c>
      <c r="C4" s="46" t="s">
        <v>2</v>
      </c>
      <c r="D4" s="46" t="s">
        <v>3</v>
      </c>
      <c r="E4" s="46" t="s">
        <v>4</v>
      </c>
      <c r="F4" s="46" t="s">
        <v>5</v>
      </c>
      <c r="G4" s="34" t="s">
        <v>6</v>
      </c>
      <c r="H4" s="34" t="s">
        <v>7</v>
      </c>
      <c r="I4" s="34" t="s">
        <v>8</v>
      </c>
      <c r="J4" s="36" t="s">
        <v>9</v>
      </c>
    </row>
    <row r="5" spans="2:10" ht="15" thickBot="1" x14ac:dyDescent="0.4">
      <c r="B5" s="45"/>
      <c r="C5" s="47"/>
      <c r="D5" s="47"/>
      <c r="E5" s="47"/>
      <c r="F5" s="48"/>
      <c r="G5" s="35"/>
      <c r="H5" s="35"/>
      <c r="I5" s="35"/>
      <c r="J5" s="37"/>
    </row>
    <row r="6" spans="2:10" x14ac:dyDescent="0.35">
      <c r="B6" s="10">
        <v>202</v>
      </c>
      <c r="C6" s="11">
        <v>11203</v>
      </c>
      <c r="D6" s="12"/>
      <c r="E6" s="12" t="s">
        <v>17</v>
      </c>
      <c r="F6" s="28" t="s">
        <v>52</v>
      </c>
      <c r="G6" s="12"/>
      <c r="H6" s="12"/>
      <c r="I6" s="12"/>
      <c r="J6" s="13"/>
    </row>
    <row r="7" spans="2:10" x14ac:dyDescent="0.35">
      <c r="B7" s="14">
        <v>202</v>
      </c>
      <c r="C7" s="15">
        <v>23500</v>
      </c>
      <c r="D7" s="16"/>
      <c r="E7" s="15" t="s">
        <v>20</v>
      </c>
      <c r="F7" s="17" t="s">
        <v>11</v>
      </c>
      <c r="G7" s="16"/>
      <c r="H7" s="16"/>
      <c r="I7" s="16"/>
      <c r="J7" s="18"/>
    </row>
    <row r="8" spans="2:10" x14ac:dyDescent="0.35">
      <c r="B8" s="14"/>
      <c r="C8" s="15"/>
      <c r="D8" s="16"/>
      <c r="E8" s="15"/>
      <c r="F8" s="17"/>
      <c r="G8" s="16"/>
      <c r="H8" s="16"/>
      <c r="I8" s="16"/>
      <c r="J8" s="18"/>
    </row>
    <row r="9" spans="2:10" x14ac:dyDescent="0.35">
      <c r="B9" s="14">
        <v>503</v>
      </c>
      <c r="C9" s="15">
        <v>11100</v>
      </c>
      <c r="D9" s="16"/>
      <c r="E9" s="16" t="s">
        <v>17</v>
      </c>
      <c r="F9" s="17" t="s">
        <v>47</v>
      </c>
      <c r="G9" s="16"/>
      <c r="H9" s="16"/>
      <c r="I9" s="16"/>
      <c r="J9" s="18"/>
    </row>
    <row r="10" spans="2:10" x14ac:dyDescent="0.35">
      <c r="B10" s="14">
        <v>503</v>
      </c>
      <c r="C10" s="15">
        <v>21100</v>
      </c>
      <c r="D10" s="16"/>
      <c r="E10" s="15" t="s">
        <v>21</v>
      </c>
      <c r="F10" s="17" t="s">
        <v>34</v>
      </c>
      <c r="G10" s="16"/>
      <c r="H10" s="16"/>
      <c r="I10" s="16"/>
      <c r="J10" s="18"/>
    </row>
    <row r="11" spans="2:10" x14ac:dyDescent="0.35">
      <c r="B11" s="14"/>
      <c r="C11" s="15"/>
      <c r="D11" s="16"/>
      <c r="E11" s="15"/>
      <c r="F11" s="17"/>
      <c r="G11" s="16"/>
      <c r="H11" s="16"/>
      <c r="I11" s="16"/>
      <c r="J11" s="18"/>
    </row>
    <row r="12" spans="2:10" x14ac:dyDescent="0.35">
      <c r="B12" s="14">
        <v>505</v>
      </c>
      <c r="C12" s="15">
        <v>11100</v>
      </c>
      <c r="D12" s="16"/>
      <c r="E12" s="16" t="s">
        <v>17</v>
      </c>
      <c r="F12" s="17" t="s">
        <v>22</v>
      </c>
      <c r="G12" s="16"/>
      <c r="H12" s="16"/>
      <c r="I12" s="16"/>
      <c r="J12" s="18"/>
    </row>
    <row r="13" spans="2:10" x14ac:dyDescent="0.35">
      <c r="B13" s="14"/>
      <c r="C13" s="15"/>
      <c r="D13" s="16"/>
      <c r="E13" s="15"/>
      <c r="F13" s="17"/>
      <c r="G13" s="16"/>
      <c r="H13" s="16"/>
      <c r="I13" s="16"/>
      <c r="J13" s="18"/>
    </row>
    <row r="14" spans="2:10" x14ac:dyDescent="0.35">
      <c r="B14" s="14">
        <v>507</v>
      </c>
      <c r="C14" s="19" t="s">
        <v>46</v>
      </c>
      <c r="D14" s="16"/>
      <c r="E14" s="15" t="s">
        <v>16</v>
      </c>
      <c r="F14" s="17" t="s">
        <v>48</v>
      </c>
      <c r="G14" s="16"/>
      <c r="H14" s="16"/>
      <c r="I14" s="16"/>
      <c r="J14" s="18"/>
    </row>
    <row r="15" spans="2:10" x14ac:dyDescent="0.35">
      <c r="B15" s="14">
        <v>507</v>
      </c>
      <c r="C15" s="19" t="s">
        <v>32</v>
      </c>
      <c r="D15" s="16"/>
      <c r="E15" s="15" t="s">
        <v>16</v>
      </c>
      <c r="F15" s="17" t="s">
        <v>31</v>
      </c>
      <c r="G15" s="16"/>
      <c r="H15" s="16"/>
      <c r="I15" s="16"/>
      <c r="J15" s="18"/>
    </row>
    <row r="16" spans="2:10" x14ac:dyDescent="0.35">
      <c r="B16" s="14">
        <v>507</v>
      </c>
      <c r="C16" s="19" t="s">
        <v>40</v>
      </c>
      <c r="D16" s="16"/>
      <c r="E16" s="15" t="s">
        <v>13</v>
      </c>
      <c r="F16" s="17" t="s">
        <v>41</v>
      </c>
      <c r="G16" s="16"/>
      <c r="H16" s="16"/>
      <c r="I16" s="16"/>
      <c r="J16" s="18"/>
    </row>
    <row r="17" spans="2:10" x14ac:dyDescent="0.35">
      <c r="B17" s="14"/>
      <c r="C17" s="15"/>
      <c r="D17" s="16"/>
      <c r="E17" s="15"/>
      <c r="F17" s="17"/>
      <c r="G17" s="16"/>
      <c r="H17" s="16"/>
      <c r="I17" s="16"/>
      <c r="J17" s="18"/>
    </row>
    <row r="18" spans="2:10" x14ac:dyDescent="0.35">
      <c r="B18" s="14">
        <v>509</v>
      </c>
      <c r="C18" s="15">
        <v>10000</v>
      </c>
      <c r="D18" s="16"/>
      <c r="E18" s="15" t="s">
        <v>12</v>
      </c>
      <c r="F18" s="17" t="s">
        <v>36</v>
      </c>
      <c r="G18" s="16"/>
      <c r="H18" s="16"/>
      <c r="I18" s="16"/>
      <c r="J18" s="18"/>
    </row>
    <row r="19" spans="2:10" hidden="1" x14ac:dyDescent="0.35">
      <c r="B19" s="14">
        <v>509</v>
      </c>
      <c r="C19" s="15">
        <v>30020</v>
      </c>
      <c r="D19" s="16"/>
      <c r="E19" s="15" t="s">
        <v>16</v>
      </c>
      <c r="F19" s="17" t="s">
        <v>23</v>
      </c>
      <c r="G19" s="16"/>
      <c r="H19" s="16"/>
      <c r="I19" s="16"/>
      <c r="J19" s="20"/>
    </row>
    <row r="20" spans="2:10" x14ac:dyDescent="0.35">
      <c r="B20" s="14"/>
      <c r="C20" s="15"/>
      <c r="D20" s="16"/>
      <c r="E20" s="15"/>
      <c r="F20" s="17"/>
      <c r="G20" s="16"/>
      <c r="H20" s="16"/>
      <c r="I20" s="16"/>
      <c r="J20" s="20"/>
    </row>
    <row r="21" spans="2:10" x14ac:dyDescent="0.35">
      <c r="B21" s="14">
        <v>511</v>
      </c>
      <c r="C21" s="15">
        <v>31610</v>
      </c>
      <c r="D21" s="16"/>
      <c r="E21" s="15" t="s">
        <v>21</v>
      </c>
      <c r="F21" s="17" t="s">
        <v>42</v>
      </c>
      <c r="G21" s="16"/>
      <c r="H21" s="16"/>
      <c r="I21" s="16"/>
      <c r="J21" s="21"/>
    </row>
    <row r="22" spans="2:10" hidden="1" x14ac:dyDescent="0.35">
      <c r="B22" s="14">
        <v>511</v>
      </c>
      <c r="C22" s="15">
        <v>33500</v>
      </c>
      <c r="D22" s="16"/>
      <c r="E22" s="15" t="s">
        <v>13</v>
      </c>
      <c r="F22" s="17" t="s">
        <v>24</v>
      </c>
      <c r="G22" s="16"/>
      <c r="H22" s="16"/>
      <c r="I22" s="16"/>
      <c r="J22" s="21"/>
    </row>
    <row r="23" spans="2:10" hidden="1" x14ac:dyDescent="0.35">
      <c r="B23" s="14">
        <v>511</v>
      </c>
      <c r="C23" s="15">
        <v>34446</v>
      </c>
      <c r="D23" s="16"/>
      <c r="E23" s="15" t="s">
        <v>21</v>
      </c>
      <c r="F23" s="17" t="s">
        <v>27</v>
      </c>
      <c r="G23" s="16"/>
      <c r="H23" s="16"/>
      <c r="I23" s="16"/>
      <c r="J23" s="21"/>
    </row>
    <row r="24" spans="2:10" x14ac:dyDescent="0.35">
      <c r="B24" s="14">
        <v>511</v>
      </c>
      <c r="C24" s="15">
        <v>43510</v>
      </c>
      <c r="D24" s="16"/>
      <c r="E24" s="15" t="s">
        <v>21</v>
      </c>
      <c r="F24" s="17" t="s">
        <v>43</v>
      </c>
      <c r="G24" s="16"/>
      <c r="H24" s="16"/>
      <c r="I24" s="16"/>
      <c r="J24" s="21"/>
    </row>
    <row r="25" spans="2:10" x14ac:dyDescent="0.35">
      <c r="B25" s="14"/>
      <c r="C25" s="15"/>
      <c r="D25" s="16"/>
      <c r="E25" s="15"/>
      <c r="F25" s="17"/>
      <c r="G25" s="16"/>
      <c r="H25" s="16"/>
      <c r="I25" s="16"/>
      <c r="J25" s="21"/>
    </row>
    <row r="26" spans="2:10" x14ac:dyDescent="0.35">
      <c r="B26" s="14">
        <v>512</v>
      </c>
      <c r="C26" s="15">
        <v>10100</v>
      </c>
      <c r="D26" s="16"/>
      <c r="E26" s="15" t="s">
        <v>20</v>
      </c>
      <c r="F26" s="17" t="s">
        <v>14</v>
      </c>
      <c r="G26" s="16"/>
      <c r="H26" s="16"/>
      <c r="I26" s="16"/>
      <c r="J26" s="21"/>
    </row>
    <row r="27" spans="2:10" x14ac:dyDescent="0.35">
      <c r="B27" s="14">
        <v>512</v>
      </c>
      <c r="C27" s="15">
        <v>33000</v>
      </c>
      <c r="D27" s="16"/>
      <c r="E27" s="15" t="s">
        <v>20</v>
      </c>
      <c r="F27" s="17" t="s">
        <v>15</v>
      </c>
      <c r="G27" s="16"/>
      <c r="H27" s="16"/>
      <c r="I27" s="16"/>
      <c r="J27" s="21"/>
    </row>
    <row r="28" spans="2:10" x14ac:dyDescent="0.35">
      <c r="B28" s="14"/>
      <c r="C28" s="15"/>
      <c r="D28" s="16"/>
      <c r="E28" s="15"/>
      <c r="F28" s="17"/>
      <c r="G28" s="16"/>
      <c r="H28" s="16"/>
      <c r="I28" s="16"/>
      <c r="J28" s="21"/>
    </row>
    <row r="29" spans="2:10" hidden="1" x14ac:dyDescent="0.35">
      <c r="B29" s="14">
        <v>515</v>
      </c>
      <c r="C29" s="22">
        <v>15020</v>
      </c>
      <c r="D29" s="16"/>
      <c r="E29" s="15" t="s">
        <v>13</v>
      </c>
      <c r="F29" s="17" t="s">
        <v>33</v>
      </c>
      <c r="G29" s="16"/>
      <c r="H29" s="16"/>
      <c r="I29" s="16"/>
      <c r="J29" s="21"/>
    </row>
    <row r="30" spans="2:10" x14ac:dyDescent="0.35">
      <c r="B30" s="14">
        <v>515</v>
      </c>
      <c r="C30" s="15">
        <v>12040</v>
      </c>
      <c r="D30" s="16"/>
      <c r="E30" s="15" t="s">
        <v>13</v>
      </c>
      <c r="F30" s="17" t="s">
        <v>44</v>
      </c>
      <c r="G30" s="16"/>
      <c r="H30" s="16"/>
      <c r="I30" s="16"/>
      <c r="J30" s="21"/>
    </row>
    <row r="31" spans="2:10" x14ac:dyDescent="0.35">
      <c r="B31" s="14"/>
      <c r="C31" s="15"/>
      <c r="D31" s="16"/>
      <c r="E31" s="15"/>
      <c r="F31" s="17"/>
      <c r="G31" s="16"/>
      <c r="H31" s="16"/>
      <c r="I31" s="16"/>
      <c r="J31" s="21"/>
    </row>
    <row r="32" spans="2:10" x14ac:dyDescent="0.35">
      <c r="B32" s="14">
        <v>516</v>
      </c>
      <c r="C32" s="15" t="str">
        <f>RIGHT('[2]1" PEJF'!$K$9,5)</f>
        <v>13900</v>
      </c>
      <c r="D32" s="16"/>
      <c r="E32" s="15" t="s">
        <v>18</v>
      </c>
      <c r="F32" s="17" t="str">
        <f>'[2]1" PEJF'!$C$9</f>
        <v>2" PREFORMED EXPANSION JOINT FILLER</v>
      </c>
      <c r="G32" s="16"/>
      <c r="H32" s="16"/>
      <c r="I32" s="16"/>
      <c r="J32" s="21"/>
    </row>
    <row r="33" spans="2:10" x14ac:dyDescent="0.35">
      <c r="B33" s="14">
        <v>516</v>
      </c>
      <c r="C33" s="15">
        <v>14020</v>
      </c>
      <c r="D33" s="16"/>
      <c r="E33" s="15" t="s">
        <v>16</v>
      </c>
      <c r="F33" s="17" t="s">
        <v>45</v>
      </c>
      <c r="G33" s="16"/>
      <c r="H33" s="16"/>
      <c r="I33" s="16"/>
      <c r="J33" s="21"/>
    </row>
    <row r="34" spans="2:10" x14ac:dyDescent="0.35">
      <c r="B34" s="14">
        <v>516</v>
      </c>
      <c r="C34" s="15">
        <v>44001</v>
      </c>
      <c r="D34" s="16"/>
      <c r="E34" s="15" t="s">
        <v>13</v>
      </c>
      <c r="F34" s="17" t="s">
        <v>49</v>
      </c>
      <c r="G34" s="16"/>
      <c r="H34" s="16"/>
      <c r="I34" s="16"/>
      <c r="J34" s="21"/>
    </row>
    <row r="35" spans="2:10" x14ac:dyDescent="0.35">
      <c r="B35" s="14"/>
      <c r="C35" s="15"/>
      <c r="D35" s="16"/>
      <c r="E35" s="15"/>
      <c r="F35" s="17"/>
      <c r="G35" s="16"/>
      <c r="H35" s="16"/>
      <c r="I35" s="16"/>
      <c r="J35" s="20"/>
    </row>
    <row r="36" spans="2:10" x14ac:dyDescent="0.35">
      <c r="B36" s="14">
        <v>517</v>
      </c>
      <c r="C36" s="15">
        <v>70100</v>
      </c>
      <c r="D36" s="16"/>
      <c r="E36" s="15" t="s">
        <v>16</v>
      </c>
      <c r="F36" s="17" t="s">
        <v>28</v>
      </c>
      <c r="G36" s="16"/>
      <c r="H36" s="16"/>
      <c r="I36" s="16"/>
      <c r="J36" s="20"/>
    </row>
    <row r="37" spans="2:10" x14ac:dyDescent="0.35">
      <c r="B37" s="14"/>
      <c r="C37" s="15"/>
      <c r="D37" s="16"/>
      <c r="E37" s="15"/>
      <c r="F37" s="17"/>
      <c r="G37" s="16"/>
      <c r="H37" s="16"/>
      <c r="I37" s="16"/>
      <c r="J37" s="20"/>
    </row>
    <row r="38" spans="2:10" x14ac:dyDescent="0.35">
      <c r="B38" s="14">
        <v>518</v>
      </c>
      <c r="C38" s="15">
        <v>21200</v>
      </c>
      <c r="D38" s="16"/>
      <c r="E38" s="15" t="s">
        <v>21</v>
      </c>
      <c r="F38" s="17" t="s">
        <v>29</v>
      </c>
      <c r="G38" s="16"/>
      <c r="H38" s="16"/>
      <c r="I38" s="16"/>
      <c r="J38" s="20"/>
    </row>
    <row r="39" spans="2:10" x14ac:dyDescent="0.35">
      <c r="B39" s="14">
        <v>518</v>
      </c>
      <c r="C39" s="15">
        <v>22300</v>
      </c>
      <c r="D39" s="16"/>
      <c r="E39" s="15" t="s">
        <v>16</v>
      </c>
      <c r="F39" s="17" t="s">
        <v>30</v>
      </c>
      <c r="G39" s="16"/>
      <c r="H39" s="16"/>
      <c r="I39" s="16"/>
      <c r="J39" s="20"/>
    </row>
    <row r="40" spans="2:10" x14ac:dyDescent="0.35">
      <c r="B40" s="14">
        <v>518</v>
      </c>
      <c r="C40" s="15">
        <v>40000</v>
      </c>
      <c r="D40" s="16"/>
      <c r="E40" s="15" t="s">
        <v>16</v>
      </c>
      <c r="F40" s="17" t="s">
        <v>19</v>
      </c>
      <c r="G40" s="16"/>
      <c r="H40" s="16"/>
      <c r="I40" s="16"/>
      <c r="J40" s="20"/>
    </row>
    <row r="41" spans="2:10" x14ac:dyDescent="0.35">
      <c r="B41" s="14">
        <v>518</v>
      </c>
      <c r="C41" s="15">
        <v>40010</v>
      </c>
      <c r="D41" s="16"/>
      <c r="E41" s="15" t="s">
        <v>16</v>
      </c>
      <c r="F41" s="17" t="s">
        <v>51</v>
      </c>
      <c r="G41" s="16"/>
      <c r="H41" s="16"/>
      <c r="I41" s="16"/>
      <c r="J41" s="20"/>
    </row>
    <row r="42" spans="2:10" x14ac:dyDescent="0.35">
      <c r="B42" s="14"/>
      <c r="C42" s="15"/>
      <c r="D42" s="16"/>
      <c r="E42" s="15"/>
      <c r="F42" s="17"/>
      <c r="G42" s="16"/>
      <c r="H42" s="16"/>
      <c r="I42" s="16"/>
      <c r="J42" s="20"/>
    </row>
    <row r="43" spans="2:10" x14ac:dyDescent="0.35">
      <c r="B43" s="14">
        <v>526</v>
      </c>
      <c r="C43" s="15">
        <v>15000</v>
      </c>
      <c r="D43" s="16"/>
      <c r="E43" s="15" t="s">
        <v>20</v>
      </c>
      <c r="F43" s="17" t="s">
        <v>50</v>
      </c>
      <c r="G43" s="16"/>
      <c r="H43" s="16"/>
      <c r="I43" s="16"/>
      <c r="J43" s="20"/>
    </row>
    <row r="44" spans="2:10" x14ac:dyDescent="0.35">
      <c r="B44" s="14">
        <v>526</v>
      </c>
      <c r="C44" s="15">
        <v>90010</v>
      </c>
      <c r="D44" s="16"/>
      <c r="E44" s="15" t="s">
        <v>16</v>
      </c>
      <c r="F44" s="17" t="s">
        <v>37</v>
      </c>
      <c r="G44" s="16"/>
      <c r="H44" s="16"/>
      <c r="I44" s="16"/>
      <c r="J44" s="20"/>
    </row>
    <row r="45" spans="2:10" x14ac:dyDescent="0.35">
      <c r="B45" s="14"/>
      <c r="C45" s="15"/>
      <c r="D45" s="16"/>
      <c r="E45" s="15"/>
      <c r="F45" s="17"/>
      <c r="G45" s="16"/>
      <c r="H45" s="16"/>
      <c r="I45" s="16"/>
      <c r="J45" s="20"/>
    </row>
    <row r="46" spans="2:10" ht="15" thickBot="1" x14ac:dyDescent="0.4">
      <c r="B46" s="23">
        <v>625</v>
      </c>
      <c r="C46" s="24">
        <v>33000</v>
      </c>
      <c r="D46" s="25"/>
      <c r="E46" s="24" t="s">
        <v>25</v>
      </c>
      <c r="F46" s="26" t="s">
        <v>26</v>
      </c>
      <c r="G46" s="25"/>
      <c r="H46" s="25"/>
      <c r="I46" s="29"/>
      <c r="J46" s="27"/>
    </row>
    <row r="47" spans="2:10" x14ac:dyDescent="0.35">
      <c r="J47" s="1"/>
    </row>
    <row r="48" spans="2:10" x14ac:dyDescent="0.35">
      <c r="J48" s="1"/>
    </row>
  </sheetData>
  <mergeCells count="12">
    <mergeCell ref="G4:G5"/>
    <mergeCell ref="H4:H5"/>
    <mergeCell ref="I4:I5"/>
    <mergeCell ref="J4:J5"/>
    <mergeCell ref="B2:C2"/>
    <mergeCell ref="F2:F3"/>
    <mergeCell ref="B3:C3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17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Estimated Quantity Table filled</vt:lpstr>
      <vt:lpstr>Estimated Quantity Table empty</vt:lpstr>
      <vt:lpstr>'Estimated Quantity Table empty'!Print_Area</vt:lpstr>
      <vt:lpstr>'Estimated Quantity Table filled'!Print_Area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Vogt</dc:creator>
  <cp:lastModifiedBy>Steven Butler</cp:lastModifiedBy>
  <cp:lastPrinted>2024-11-15T18:30:29Z</cp:lastPrinted>
  <dcterms:created xsi:type="dcterms:W3CDTF">2021-04-05T17:59:21Z</dcterms:created>
  <dcterms:modified xsi:type="dcterms:W3CDTF">2025-05-21T13:34:40Z</dcterms:modified>
</cp:coreProperties>
</file>